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'Лист1'!$A$1:$E$108</definedName>
  </definedNames>
  <calcPr fullCalcOnLoad="1"/>
</workbook>
</file>

<file path=xl/sharedStrings.xml><?xml version="1.0" encoding="utf-8"?>
<sst xmlns="http://schemas.openxmlformats.org/spreadsheetml/2006/main" count="250" uniqueCount="182">
  <si>
    <t xml:space="preserve">                                            </t>
  </si>
  <si>
    <t>Наименование групп, подгрупп, статей и подстатей доходов</t>
  </si>
  <si>
    <t>Код бюджетной классификации</t>
  </si>
  <si>
    <t>главного администратора доходов</t>
  </si>
  <si>
    <t>доходов районного бюджета</t>
  </si>
  <si>
    <t>000</t>
  </si>
  <si>
    <t>Налог на доходы физических лиц</t>
  </si>
  <si>
    <t>1 01 02000 01 0000 110</t>
  </si>
  <si>
    <t>НАЛОГИ НА СОВОКУПНЫЙ ДОХОД</t>
  </si>
  <si>
    <t>182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</si>
  <si>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</si>
  <si>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</si>
  <si>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</si>
  <si>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</si>
  <si>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901</t>
  </si>
  <si>
    <t>1 08 07084 01 0000 110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</si>
  <si>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</si>
  <si>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1 09 01030 05 0000 110</t>
  </si>
  <si>
    <t>Платежи за добычу общераспространенных полезных ископаемых, мобилизуемые на территориях городских округов</t>
  </si>
  <si>
    <t>1 09 03021 05 0000 110</t>
  </si>
  <si>
    <t>Налог с продаж</t>
  </si>
  <si>
    <t>1 09 06010 02 1000 110</t>
  </si>
  <si>
    <t>Налог на имущество предприятий</t>
  </si>
  <si>
    <t>10904010020000110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</si>
  <si>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</si>
  <si>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</si>
  <si>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</si>
  <si>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</si>
  <si>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</si>
  <si>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</si>
  <si>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</si>
  <si>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048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</si>
  <si>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</si>
  <si>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</si>
  <si>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</si>
  <si>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>1 16 00000 00 0000 000</t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</si>
  <si>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</si>
  <si>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</si>
  <si>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</si>
  <si>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1 16 06000 01 0000 140</t>
  </si>
  <si>
    <t>188</t>
  </si>
  <si>
    <t>Денежные взыскания (штрафы) за нарушение бюджетного законодательства (в части бюджетов муниципальных районов)</t>
  </si>
  <si>
    <t>1 16 18050 05 0000 140</t>
  </si>
  <si>
    <t>1 16 25000 00 0000 140</t>
  </si>
  <si>
    <t>в том числе:</t>
  </si>
  <si>
    <t>1 16 25010 01 0000 140</t>
  </si>
  <si>
    <t>076</t>
  </si>
  <si>
    <t>1 16 25030 01 0000 140</t>
  </si>
  <si>
    <t>081</t>
  </si>
  <si>
    <t>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</si>
  <si>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</si>
  <si>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</si>
  <si>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</si>
  <si>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192</t>
  </si>
  <si>
    <t>1 16 90050 05 0000 140</t>
  </si>
  <si>
    <t>1 17 05050 05 0000 180</t>
  </si>
  <si>
    <t>БЕЗВОЗМЕЗДНЫЕ ПОСТУПЛЕНИЯ</t>
  </si>
  <si>
    <t>Дотации другим  бюджетам бюджетной системы РФ</t>
  </si>
  <si>
    <t>Дотации бюджетам муниципальных районов на выравнивание  бюджетной обеспеченности</t>
  </si>
  <si>
    <t>2 02 01001 05 0000 151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</si>
  <si>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</si>
  <si>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</si>
  <si>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Субсидии</t>
  </si>
  <si>
    <t>Выплата заработной платы с начислениями на нее педагогическим работникам муниципальных  дошкольных образовательных учреждений и муниципальных учреждений дополнительного образования</t>
  </si>
  <si>
    <t>2 02 02999 05 0000 151</t>
  </si>
  <si>
    <t>2 02 04999 05 0000 151</t>
  </si>
  <si>
    <t>Долгосрочная целевая программа Иркутской области "Повышение эффективности бюджетных расходов Иркутской области на 2011-2013 годы"</t>
  </si>
  <si>
    <t>Долгосрочная целевая программа Иркутской области "100 модельных домов культуры Приангарью" на 2011-2013 годы</t>
  </si>
  <si>
    <t>Долгосрочная целевая программа "Энергосбережение и повышение энергетической эффективности на территории Иркутской области на 2011-2015 годы на период до 2020 года"</t>
  </si>
  <si>
    <t>2 02 02150 05 0000 151</t>
  </si>
  <si>
    <t>ДЦП "Организация и обеспечение отдыха и оздоровления детей в Иркутской области на 2012-2014 годы"</t>
  </si>
  <si>
    <t>Субвенции</t>
  </si>
  <si>
    <t>2 02 03022 05 0000 151</t>
  </si>
  <si>
    <t>субвенция на осуществление отдельных областных государственных полномочий</t>
  </si>
  <si>
    <t>2 02 03024 05 0000 151</t>
  </si>
  <si>
    <t>2 02 03999 05 0000 151</t>
  </si>
  <si>
    <t xml:space="preserve">Субвенции бюджетам на ежемесячное денежное вознаграждение за классное руководство
</t>
  </si>
  <si>
    <t>2 02 03021 05 0000 151</t>
  </si>
  <si>
    <t>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</si>
  <si>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</si>
  <si>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</si>
  <si>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</si>
  <si>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</si>
  <si>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</si>
  <si>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</si>
  <si>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Итого:</t>
  </si>
  <si>
    <t xml:space="preserve">        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</si>
  <si>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 50-ОЗ «О дополнительных гарантиях прав детей-сирот и детей, оставшихся без попечения родителей, на жилое помещение в Иркутской области» и Законом Иркутской области от 29.06.2010 № 52-ОЗ «О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по договорам социального найма в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</si>
  <si>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</si>
  <si>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</si>
  <si>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</si>
  <si>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</si>
  <si>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</si>
  <si>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</si>
  <si>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</si>
  <si>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</si>
  <si>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</si>
  <si>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НАЛОГИ НА ТОВАРЫ (РАБОТЫ, УСЛУГИ), РЕАЛИЗУЕМЫЕ НА ТЕРРИТОРИИ РОССИЙСКОЙ ФЕДЕРАЦИИ</t>
  </si>
  <si>
    <t>1 03 00000 00 0000 000</t>
  </si>
  <si>
    <t>1 03 02230 01 0000 110</t>
  </si>
  <si>
    <t>1 03 02240 01 0000 110</t>
  </si>
  <si>
    <t>1 03 02250 01 0000 110</t>
  </si>
  <si>
    <t>1 03 02260 01 0000 110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</si>
  <si>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</si>
  <si>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</si>
  <si>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1 12 01030 01 0000 120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</si>
  <si>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</si>
  <si>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</si>
  <si>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Прочие денежные взыскания (штрафы) за  правонарушения в области дорожного движения</t>
  </si>
  <si>
    <r>
      <t>1 16 30030 01 0000 140</t>
    </r>
    <r>
      <rPr>
        <sz val="8"/>
        <color indexed="10"/>
        <rFont val="Times New Roman"/>
        <family val="1"/>
      </rPr>
      <t xml:space="preserve"> </t>
    </r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</si>
  <si>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</si>
  <si>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</si>
  <si>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100</t>
  </si>
  <si>
    <t>НАЛОГОВЫЕ И НЕНАЛОГОВЫЕ ДОХОДЫ</t>
  </si>
  <si>
    <t>НАЛОГИ НА ПРИБЫЛЬ, ДОХОДЫ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</si>
  <si>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</si>
  <si>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</si>
  <si>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</si>
  <si>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Налогового кодекса Российской Федерации</t>
    </r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</si>
  <si>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</si>
  <si>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</si>
  <si>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</si>
  <si>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</si>
  <si>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</si>
  <si>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</si>
  <si>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</si>
  <si>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</si>
  <si>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</si>
  <si>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</si>
  <si>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пунктами 1 и 2 статьи 120, статьями 125, 126, 128, 129, 129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, 132, 133, 134, 135, 135</t>
    </r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 xml:space="preserve"> Налогового кодекса Российской Федерации </t>
    </r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</si>
  <si>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</si>
  <si>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</si>
  <si>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r>
  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</t>
    </r>
    <r>
      <rPr>
        <sz val="13"/>
        <color indexed="8"/>
        <rFont val="Times New Roman"/>
        <family val="1"/>
      </rPr>
      <t>о рыболовстве и сохранении водных биологических ресурсов,</t>
    </r>
    <r>
      <rPr>
        <b/>
        <i/>
        <sz val="13"/>
        <color indexed="55"/>
        <rFont val="Times New Roman"/>
        <family val="1"/>
      </rPr>
      <t xml:space="preserve"> </t>
    </r>
    <r>
      <rPr>
        <sz val="13"/>
        <rFont val="Times New Roman"/>
        <family val="1"/>
      </rPr>
      <t>земельного законодательства, лесного законодательства, водного законодательства</t>
    </r>
  </si>
  <si>
    <t>Денежные взыскания (штрафы) за нарушение законодательства Российской Федерации 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</si>
  <si>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</si>
  <si>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</si>
  <si>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ПРОЧИЕ НЕНАЛОГОВЫЕ ДОХОДЫ</t>
  </si>
  <si>
    <t>Прочие неналоговые доходы бюджетов муниципальных районов</t>
  </si>
  <si>
    <t>Долгосрочная целевая программа "Публичные центры правовой, деловой и социально значимой информации центральных районных библиотек в Иркутской области" 2013-2014 годы</t>
  </si>
  <si>
    <t>1 00 00000 00 0000 000</t>
  </si>
  <si>
    <t>1 01 00000 00 0000 000</t>
  </si>
  <si>
    <t>1 01 02010 01 0000 110</t>
  </si>
  <si>
    <t>1 01 02020 01 0000 110</t>
  </si>
  <si>
    <t>1 01 02030 01 0000 110</t>
  </si>
  <si>
    <t>1 01 02040 01 0000 110</t>
  </si>
  <si>
    <t>1 05 00000 00 0000 000</t>
  </si>
  <si>
    <t>1 05 02000 02 0000 110</t>
  </si>
  <si>
    <t>1 05 02010 02 0000 110</t>
  </si>
  <si>
    <t>1 05 02020 02 0000 110</t>
  </si>
  <si>
    <t>1 05 03000 01 0000 110</t>
  </si>
  <si>
    <t>1 05 03010 01 0000 110</t>
  </si>
  <si>
    <t>1 05 03020 01 0000 110</t>
  </si>
  <si>
    <t>1 08 00000 00 0000 000</t>
  </si>
  <si>
    <t>1 08 03010 01 0000 110</t>
  </si>
  <si>
    <t>1 09 00000 00 0000 000</t>
  </si>
  <si>
    <t>1 11 00000 00 0000 000</t>
  </si>
  <si>
    <t>1 12 00000 00 0000 000</t>
  </si>
  <si>
    <t>1 12 01010 01 0000 120</t>
  </si>
  <si>
    <t>1 12 01020 01 0000 120</t>
  </si>
  <si>
    <t>1 14 00000 00 0000 000</t>
  </si>
  <si>
    <t>1 16 08010 01 0000 140</t>
  </si>
  <si>
    <t>1 17 00000 00 0000 000</t>
  </si>
  <si>
    <t>2 00 00000 00 0000 000</t>
  </si>
  <si>
    <t>2 02 01000 00 0000 000</t>
  </si>
  <si>
    <t>2 02 02000 00 0000 000</t>
  </si>
  <si>
    <t>2 02 03000 00 0000 000</t>
  </si>
  <si>
    <t>2 02 03007 05 0000 151</t>
  </si>
  <si>
    <t>2 02 04999 00 0000 000</t>
  </si>
  <si>
    <t>Плата за выбросы загрязняющих веществ в атмосферный воздух стационарными объектами</t>
  </si>
  <si>
    <t>Приложение №2</t>
  </si>
  <si>
    <t>к Решению Думы муниципального района</t>
  </si>
  <si>
    <t>Усольского районного муниципального образования</t>
  </si>
  <si>
    <t xml:space="preserve">"Об утверждении бюджета на 2014 год </t>
  </si>
  <si>
    <t>и на плановый период 2015 и 2016 годов"</t>
  </si>
  <si>
    <t xml:space="preserve">ПРОГНОЗИРУЕМЫЕ ДОХОДЫ БЮДЖЕТА МР УРМО НА ПЛАНОВЫЙ ПЕРИОД 2015 И 2016 ГОДОВ </t>
  </si>
  <si>
    <t>Председатель Комитета финансов администрации</t>
  </si>
  <si>
    <t>муниципального района УРМО</t>
  </si>
  <si>
    <t>Н.А. Касимовская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</si>
  <si>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</si>
  <si>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прогноз на 2015 год</t>
  </si>
  <si>
    <t>прогноз на 2016 год</t>
  </si>
  <si>
    <t>№ 92 от  24.12.2013г.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</si>
</sst>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#,##0_ ;\-#,##0\ "/>
    <numFmt numFmtId="166" formatCode="0.0"/>
    <numFmt numFmtId="167" formatCode="#,##0.0_ ;[Red]\-#,##0.0\ "/>
    <numFmt numFmtId="168" formatCode="#,##0.0"/>
    <numFmt numFmtId="169" formatCode="#,##0.00_ ;\-#,##0.00\ "/>
  </numFmts>
  <fonts count="19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55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15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justify" vertical="top" wrapText="1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Fill="1" applyBorder="1" applyAlignment="1">
      <alignment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/>
    </xf>
    <xf numFmtId="0" fontId="2" fillId="0" borderId="0" xfId="0" applyFill="1" applyAlignment="1">
      <alignment/>
    </xf>
    <xf numFmtId="0" fontId="6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169" fontId="4" fillId="0" borderId="2" xfId="19" applyNumberFormat="1" applyFont="1" applyFill="1" applyBorder="1" applyAlignment="1">
      <alignment horizontal="center" vertical="center"/>
    </xf>
    <xf numFmtId="169" fontId="1" fillId="0" borderId="2" xfId="19" applyNumberFormat="1" applyFont="1" applyFill="1" applyBorder="1" applyAlignment="1">
      <alignment horizontal="center" vertical="center"/>
    </xf>
    <xf numFmtId="169" fontId="8" fillId="0" borderId="2" xfId="19" applyNumberFormat="1" applyFont="1" applyFill="1" applyBorder="1" applyAlignment="1">
      <alignment horizontal="center" vertical="center"/>
    </xf>
    <xf numFmtId="169" fontId="1" fillId="0" borderId="2" xfId="19" applyNumberFormat="1" applyFont="1" applyFill="1" applyBorder="1" applyAlignment="1">
      <alignment horizontal="center" vertical="center" wrapText="1"/>
    </xf>
    <xf numFmtId="169" fontId="8" fillId="0" borderId="2" xfId="19" applyNumberFormat="1" applyFont="1" applyFill="1" applyBorder="1" applyAlignment="1">
      <alignment horizontal="center" vertical="center" wrapText="1"/>
    </xf>
    <xf numFmtId="169" fontId="5" fillId="0" borderId="2" xfId="19" applyNumberFormat="1" applyFont="1" applyFill="1" applyBorder="1" applyAlignment="1">
      <alignment horizontal="center" vertical="center"/>
    </xf>
    <xf numFmtId="16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2" xfId="0" applyNumberFormat="1" applyFont="1" applyFill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2" fillId="0" borderId="0" xfId="0" applyFont="1" applyAlignment="1">
      <alignment horizontal="justify" vertical="top" wrapText="1"/>
    </xf>
    <xf numFmtId="0" fontId="12" fillId="0" borderId="2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justify" vertical="top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168" fontId="13" fillId="0" borderId="2" xfId="0" applyNumberFormat="1" applyFont="1" applyFill="1" applyBorder="1" applyAlignment="1">
      <alignment horizontal="left" vertical="center" wrapText="1"/>
    </xf>
    <xf numFmtId="168" fontId="13" fillId="0" borderId="3" xfId="0" applyNumberFormat="1" applyFont="1" applyFill="1" applyBorder="1" applyAlignment="1">
      <alignment horizontal="left" vertical="center" wrapText="1"/>
    </xf>
    <xf numFmtId="0" fontId="13" fillId="0" borderId="2" xfId="17" applyFont="1" applyFill="1" applyBorder="1" applyAlignment="1">
      <alignment horizontal="left" vertical="center" wrapText="1"/>
      <protection/>
    </xf>
    <xf numFmtId="0" fontId="17" fillId="0" borderId="2" xfId="0" applyFont="1" applyFill="1" applyBorder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0" xfId="0" applyNumberFormat="1" applyAlignment="1">
      <alignment/>
    </xf>
    <xf numFmtId="4" fontId="12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85" zoomScaleNormal="85" workbookViewId="0" topLeftCell="A1">
      <pane xSplit="3" ySplit="13" topLeftCell="D1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G8" sqref="G8"/>
    </sheetView>
  </sheetViews>
  <sheetFormatPr defaultColWidth="9.00390625" defaultRowHeight="12.75"/>
  <cols>
    <col min="1" max="1" width="94.375" style="0" customWidth="1"/>
    <col min="2" max="2" width="7.875" style="0" customWidth="1"/>
    <col min="3" max="3" width="18.625" style="0" customWidth="1"/>
    <col min="4" max="5" width="17.875" style="17" customWidth="1"/>
    <col min="6" max="6" width="13.25390625" style="0" customWidth="1"/>
    <col min="7" max="7" width="10.75390625" style="0" customWidth="1"/>
    <col min="8" max="8" width="10.875" style="0" customWidth="1"/>
    <col min="9" max="9" width="9.75390625" style="0" customWidth="1"/>
    <col min="10" max="10" width="14.25390625" style="0" customWidth="1"/>
  </cols>
  <sheetData>
    <row r="1" spans="1:5" ht="16.5">
      <c r="A1" s="1" t="s">
        <v>0</v>
      </c>
      <c r="B1" s="50" t="s">
        <v>169</v>
      </c>
      <c r="D1" s="19"/>
      <c r="E1" s="19"/>
    </row>
    <row r="2" spans="1:5" ht="16.5">
      <c r="A2" s="1"/>
      <c r="B2" s="50" t="s">
        <v>170</v>
      </c>
      <c r="D2" s="19"/>
      <c r="E2" s="19"/>
    </row>
    <row r="3" spans="1:5" ht="16.5">
      <c r="A3" s="1"/>
      <c r="B3" s="50" t="s">
        <v>171</v>
      </c>
      <c r="D3" s="19"/>
      <c r="E3" s="19"/>
    </row>
    <row r="4" spans="1:5" ht="16.5">
      <c r="A4" s="1"/>
      <c r="B4" s="50" t="s">
        <v>172</v>
      </c>
      <c r="D4" s="19"/>
      <c r="E4" s="19"/>
    </row>
    <row r="5" spans="1:5" ht="16.5">
      <c r="A5" s="1"/>
      <c r="B5" s="50" t="s">
        <v>173</v>
      </c>
      <c r="D5" s="19"/>
      <c r="E5" s="19"/>
    </row>
    <row r="6" spans="1:5" ht="16.5">
      <c r="A6" s="1"/>
      <c r="B6" s="50" t="s">
        <v>181</v>
      </c>
      <c r="D6" s="19"/>
      <c r="E6" s="19"/>
    </row>
    <row r="7" spans="1:5" ht="15.75">
      <c r="A7" s="1"/>
      <c r="B7" s="1"/>
      <c r="C7" s="2"/>
      <c r="D7" s="19"/>
      <c r="E7" s="19"/>
    </row>
    <row r="8" spans="1:5" ht="15.75">
      <c r="A8" s="1"/>
      <c r="B8" s="1"/>
      <c r="C8" s="2"/>
      <c r="D8" s="19"/>
      <c r="E8" s="19"/>
    </row>
    <row r="9" spans="1:5" ht="20.25">
      <c r="A9" s="57" t="s">
        <v>174</v>
      </c>
      <c r="B9" s="57"/>
      <c r="C9" s="57"/>
      <c r="D9" s="57"/>
      <c r="E9" s="57"/>
    </row>
    <row r="10" spans="1:5" ht="18.75">
      <c r="A10" s="58"/>
      <c r="B10" s="58"/>
      <c r="C10" s="58"/>
      <c r="D10" s="58"/>
      <c r="E10" s="58"/>
    </row>
    <row r="11" spans="1:5" ht="15.75">
      <c r="A11" s="3"/>
      <c r="B11" s="3"/>
      <c r="C11" s="3"/>
      <c r="D11" s="20"/>
      <c r="E11" s="20"/>
    </row>
    <row r="12" spans="1:5" ht="15.75">
      <c r="A12" s="61" t="s">
        <v>1</v>
      </c>
      <c r="B12" s="62" t="s">
        <v>2</v>
      </c>
      <c r="C12" s="62"/>
      <c r="D12" s="59" t="s">
        <v>179</v>
      </c>
      <c r="E12" s="59" t="s">
        <v>180</v>
      </c>
    </row>
    <row r="13" spans="1:5" ht="110.25">
      <c r="A13" s="61"/>
      <c r="B13" s="4" t="s">
        <v>3</v>
      </c>
      <c r="C13" s="4" t="s">
        <v>4</v>
      </c>
      <c r="D13" s="60"/>
      <c r="E13" s="60"/>
    </row>
    <row r="14" spans="1:10" ht="18.75">
      <c r="A14" s="33" t="s">
        <v>113</v>
      </c>
      <c r="B14" s="5" t="s">
        <v>5</v>
      </c>
      <c r="C14" s="44" t="s">
        <v>139</v>
      </c>
      <c r="D14" s="22">
        <f>D15+D21+D26+D33+D36+D41+D45+D49+D52+D67</f>
        <v>279070.4</v>
      </c>
      <c r="E14" s="22">
        <f>E15+E21+E26+E33+E36+E41+E45+E49+E52+E67</f>
        <v>294917.9</v>
      </c>
      <c r="F14" s="32"/>
      <c r="G14" s="32"/>
      <c r="H14" s="32"/>
      <c r="I14" s="32"/>
      <c r="J14" s="32"/>
    </row>
    <row r="15" spans="1:5" ht="18.75">
      <c r="A15" s="34" t="s">
        <v>114</v>
      </c>
      <c r="B15" s="5" t="s">
        <v>5</v>
      </c>
      <c r="C15" s="45" t="s">
        <v>140</v>
      </c>
      <c r="D15" s="22">
        <f>D16</f>
        <v>230014.5</v>
      </c>
      <c r="E15" s="22">
        <f>E16</f>
        <v>245655.6</v>
      </c>
    </row>
    <row r="16" spans="1:5" ht="16.5">
      <c r="A16" s="35" t="s">
        <v>6</v>
      </c>
      <c r="B16" s="5">
        <v>182</v>
      </c>
      <c r="C16" s="46" t="s">
        <v>7</v>
      </c>
      <c r="D16" s="23">
        <f>229494+D18+D19+D20</f>
        <v>230014.5</v>
      </c>
      <c r="E16" s="23">
        <f>245100+E18+E19+E20</f>
        <v>245655.6</v>
      </c>
    </row>
    <row r="17" spans="1:5" ht="69" hidden="1">
      <c r="A17" s="35" t="s">
        <v>115</v>
      </c>
      <c r="B17" s="5">
        <v>182</v>
      </c>
      <c r="C17" s="46" t="s">
        <v>141</v>
      </c>
      <c r="D17" s="23">
        <v>229494</v>
      </c>
      <c r="E17" s="23">
        <v>245100</v>
      </c>
    </row>
    <row r="18" spans="1:5" ht="0.75" customHeight="1" hidden="1">
      <c r="A18" s="35" t="s">
        <v>116</v>
      </c>
      <c r="B18" s="5">
        <v>182</v>
      </c>
      <c r="C18" s="46" t="s">
        <v>142</v>
      </c>
      <c r="D18" s="23">
        <v>120</v>
      </c>
      <c r="E18" s="23">
        <v>128</v>
      </c>
    </row>
    <row r="19" spans="1:5" ht="33" hidden="1">
      <c r="A19" s="35" t="s">
        <v>117</v>
      </c>
      <c r="B19" s="5">
        <v>182</v>
      </c>
      <c r="C19" s="46" t="s">
        <v>143</v>
      </c>
      <c r="D19" s="23">
        <v>399</v>
      </c>
      <c r="E19" s="23">
        <v>426</v>
      </c>
    </row>
    <row r="20" spans="1:5" ht="69" hidden="1">
      <c r="A20" s="35" t="s">
        <v>118</v>
      </c>
      <c r="B20" s="5">
        <v>182</v>
      </c>
      <c r="C20" s="46" t="s">
        <v>144</v>
      </c>
      <c r="D20" s="23">
        <v>1.5</v>
      </c>
      <c r="E20" s="23">
        <v>1.6</v>
      </c>
    </row>
    <row r="21" spans="1:5" ht="33">
      <c r="A21" s="34" t="s">
        <v>97</v>
      </c>
      <c r="B21" s="5" t="s">
        <v>112</v>
      </c>
      <c r="C21" s="45" t="s">
        <v>98</v>
      </c>
      <c r="D21" s="22">
        <f>D22+D23+D24+D25</f>
        <v>274.40000000000003</v>
      </c>
      <c r="E21" s="22">
        <f>E22+E23+E24+E25</f>
        <v>315.79999999999995</v>
      </c>
    </row>
    <row r="22" spans="1:5" ht="33">
      <c r="A22" s="36" t="s">
        <v>119</v>
      </c>
      <c r="B22" s="5" t="s">
        <v>112</v>
      </c>
      <c r="C22" s="47" t="s">
        <v>99</v>
      </c>
      <c r="D22" s="23">
        <v>97.8</v>
      </c>
      <c r="E22" s="23">
        <v>116.8</v>
      </c>
    </row>
    <row r="23" spans="1:5" ht="49.5">
      <c r="A23" s="36" t="s">
        <v>120</v>
      </c>
      <c r="B23" s="5" t="s">
        <v>112</v>
      </c>
      <c r="C23" s="47" t="s">
        <v>100</v>
      </c>
      <c r="D23" s="23">
        <v>2</v>
      </c>
      <c r="E23" s="23">
        <v>2.2</v>
      </c>
    </row>
    <row r="24" spans="1:5" ht="49.5">
      <c r="A24" s="36" t="s">
        <v>121</v>
      </c>
      <c r="B24" s="5" t="s">
        <v>112</v>
      </c>
      <c r="C24" s="47" t="s">
        <v>101</v>
      </c>
      <c r="D24" s="23">
        <v>165</v>
      </c>
      <c r="E24" s="23">
        <v>185.9</v>
      </c>
    </row>
    <row r="25" spans="1:5" ht="49.5">
      <c r="A25" s="36" t="s">
        <v>122</v>
      </c>
      <c r="B25" s="5" t="s">
        <v>112</v>
      </c>
      <c r="C25" s="47" t="s">
        <v>102</v>
      </c>
      <c r="D25" s="24">
        <v>9.6</v>
      </c>
      <c r="E25" s="24">
        <v>10.9</v>
      </c>
    </row>
    <row r="26" spans="1:5" ht="18.75">
      <c r="A26" s="34" t="s">
        <v>8</v>
      </c>
      <c r="B26" s="5">
        <v>182</v>
      </c>
      <c r="C26" s="45" t="s">
        <v>145</v>
      </c>
      <c r="D26" s="22">
        <f>D27+D30</f>
        <v>35055</v>
      </c>
      <c r="E26" s="22">
        <f>E27+E30</f>
        <v>35590</v>
      </c>
    </row>
    <row r="27" spans="1:5" ht="16.5">
      <c r="A27" s="35" t="s">
        <v>10</v>
      </c>
      <c r="B27" s="5" t="s">
        <v>9</v>
      </c>
      <c r="C27" s="46" t="s">
        <v>146</v>
      </c>
      <c r="D27" s="23">
        <f>D28+D29</f>
        <v>8055</v>
      </c>
      <c r="E27" s="23">
        <f>E28+E29</f>
        <v>8590</v>
      </c>
    </row>
    <row r="28" spans="1:5" ht="0.75" customHeight="1" hidden="1">
      <c r="A28" s="35" t="s">
        <v>10</v>
      </c>
      <c r="B28" s="9">
        <v>182</v>
      </c>
      <c r="C28" s="46" t="s">
        <v>147</v>
      </c>
      <c r="D28" s="25">
        <v>7500</v>
      </c>
      <c r="E28" s="25">
        <v>8000</v>
      </c>
    </row>
    <row r="29" spans="1:5" ht="33" hidden="1">
      <c r="A29" s="35" t="s">
        <v>123</v>
      </c>
      <c r="B29" s="9">
        <v>182</v>
      </c>
      <c r="C29" s="46" t="s">
        <v>148</v>
      </c>
      <c r="D29" s="26">
        <v>555</v>
      </c>
      <c r="E29" s="26">
        <v>590</v>
      </c>
    </row>
    <row r="30" spans="1:5" ht="15.75" customHeight="1">
      <c r="A30" s="35" t="s">
        <v>11</v>
      </c>
      <c r="B30" s="9"/>
      <c r="C30" s="46" t="s">
        <v>149</v>
      </c>
      <c r="D30" s="25">
        <f>D31+D32</f>
        <v>27000</v>
      </c>
      <c r="E30" s="25">
        <f>E31+E32</f>
        <v>27000</v>
      </c>
    </row>
    <row r="31" spans="1:5" ht="16.5" hidden="1">
      <c r="A31" s="35" t="s">
        <v>11</v>
      </c>
      <c r="B31" s="5">
        <v>182</v>
      </c>
      <c r="C31" s="46" t="s">
        <v>150</v>
      </c>
      <c r="D31" s="23">
        <v>27000</v>
      </c>
      <c r="E31" s="23">
        <v>27000</v>
      </c>
    </row>
    <row r="32" spans="1:5" ht="33" hidden="1">
      <c r="A32" s="35" t="s">
        <v>124</v>
      </c>
      <c r="B32" s="5" t="s">
        <v>9</v>
      </c>
      <c r="C32" s="46" t="s">
        <v>151</v>
      </c>
      <c r="D32" s="24">
        <v>0</v>
      </c>
      <c r="E32" s="24">
        <v>0</v>
      </c>
    </row>
    <row r="33" spans="1:5" ht="18.75">
      <c r="A33" s="34" t="s">
        <v>12</v>
      </c>
      <c r="B33" s="5" t="s">
        <v>5</v>
      </c>
      <c r="C33" s="45" t="s">
        <v>152</v>
      </c>
      <c r="D33" s="22">
        <f>D34+D35</f>
        <v>3650</v>
      </c>
      <c r="E33" s="22">
        <f>E34+E35</f>
        <v>3750</v>
      </c>
    </row>
    <row r="34" spans="1:5" ht="33">
      <c r="A34" s="35" t="s">
        <v>125</v>
      </c>
      <c r="B34" s="5" t="s">
        <v>9</v>
      </c>
      <c r="C34" s="46" t="s">
        <v>153</v>
      </c>
      <c r="D34" s="24">
        <v>800</v>
      </c>
      <c r="E34" s="24">
        <v>850</v>
      </c>
    </row>
    <row r="35" spans="1:5" ht="66">
      <c r="A35" s="35" t="s">
        <v>13</v>
      </c>
      <c r="B35" s="5" t="s">
        <v>14</v>
      </c>
      <c r="C35" s="46" t="s">
        <v>15</v>
      </c>
      <c r="D35" s="23">
        <v>2850</v>
      </c>
      <c r="E35" s="23">
        <v>2900</v>
      </c>
    </row>
    <row r="36" spans="1:5" ht="1.5" customHeight="1" hidden="1">
      <c r="A36" s="33" t="s">
        <v>126</v>
      </c>
      <c r="B36" s="5" t="s">
        <v>9</v>
      </c>
      <c r="C36" s="44" t="s">
        <v>154</v>
      </c>
      <c r="D36" s="27">
        <f>D37+D38+D39+D40</f>
        <v>0</v>
      </c>
      <c r="E36" s="27">
        <f>E37+E38</f>
        <v>0</v>
      </c>
    </row>
    <row r="37" spans="1:5" ht="37.5" hidden="1">
      <c r="A37" s="11" t="s">
        <v>16</v>
      </c>
      <c r="B37" s="5">
        <v>182</v>
      </c>
      <c r="C37" s="7" t="s">
        <v>17</v>
      </c>
      <c r="D37" s="23">
        <v>0</v>
      </c>
      <c r="E37" s="23">
        <v>0</v>
      </c>
    </row>
    <row r="38" spans="1:5" ht="37.5" hidden="1">
      <c r="A38" s="11" t="s">
        <v>18</v>
      </c>
      <c r="B38" s="5"/>
      <c r="C38" s="7" t="s">
        <v>19</v>
      </c>
      <c r="D38" s="23">
        <v>0</v>
      </c>
      <c r="E38" s="23">
        <v>0</v>
      </c>
    </row>
    <row r="39" spans="1:5" ht="18.75" hidden="1">
      <c r="A39" s="10" t="s">
        <v>20</v>
      </c>
      <c r="B39" s="5" t="s">
        <v>9</v>
      </c>
      <c r="C39" s="9" t="s">
        <v>21</v>
      </c>
      <c r="D39" s="24">
        <v>0</v>
      </c>
      <c r="E39" s="24">
        <v>0</v>
      </c>
    </row>
    <row r="40" spans="1:5" ht="18.75" hidden="1">
      <c r="A40" s="8" t="s">
        <v>22</v>
      </c>
      <c r="B40" s="5"/>
      <c r="C40" s="6" t="s">
        <v>23</v>
      </c>
      <c r="D40" s="23">
        <v>0</v>
      </c>
      <c r="E40" s="23">
        <v>0</v>
      </c>
    </row>
    <row r="41" spans="1:5" ht="33">
      <c r="A41" s="34" t="s">
        <v>127</v>
      </c>
      <c r="B41" s="5">
        <v>906</v>
      </c>
      <c r="C41" s="45" t="s">
        <v>155</v>
      </c>
      <c r="D41" s="22">
        <f>D42+D43+D44</f>
        <v>5130</v>
      </c>
      <c r="E41" s="22">
        <f>E42+E43+E44</f>
        <v>5130</v>
      </c>
    </row>
    <row r="42" spans="1:5" ht="66">
      <c r="A42" s="35" t="s">
        <v>24</v>
      </c>
      <c r="B42" s="5">
        <v>906</v>
      </c>
      <c r="C42" s="46" t="s">
        <v>25</v>
      </c>
      <c r="D42" s="23">
        <v>3500</v>
      </c>
      <c r="E42" s="23">
        <v>3500</v>
      </c>
    </row>
    <row r="43" spans="1:5" ht="49.5">
      <c r="A43" s="35" t="s">
        <v>26</v>
      </c>
      <c r="B43" s="5">
        <v>906</v>
      </c>
      <c r="C43" s="46" t="s">
        <v>27</v>
      </c>
      <c r="D43" s="24">
        <v>30</v>
      </c>
      <c r="E43" s="24">
        <v>30</v>
      </c>
    </row>
    <row r="44" spans="1:5" ht="66">
      <c r="A44" s="35" t="s">
        <v>28</v>
      </c>
      <c r="B44" s="5">
        <v>906</v>
      </c>
      <c r="C44" s="46" t="s">
        <v>29</v>
      </c>
      <c r="D44" s="24">
        <v>1600</v>
      </c>
      <c r="E44" s="24">
        <v>1600</v>
      </c>
    </row>
    <row r="45" spans="1:5" ht="18.75">
      <c r="A45" s="34" t="s">
        <v>30</v>
      </c>
      <c r="B45" s="5" t="s">
        <v>5</v>
      </c>
      <c r="C45" s="45" t="s">
        <v>156</v>
      </c>
      <c r="D45" s="22">
        <f>D46+D47+D48</f>
        <v>626</v>
      </c>
      <c r="E45" s="22">
        <f>E46+E47+E48</f>
        <v>626</v>
      </c>
    </row>
    <row r="46" spans="1:5" ht="33">
      <c r="A46" s="35" t="s">
        <v>168</v>
      </c>
      <c r="B46" s="5" t="s">
        <v>31</v>
      </c>
      <c r="C46" s="46" t="s">
        <v>157</v>
      </c>
      <c r="D46" s="24">
        <v>600</v>
      </c>
      <c r="E46" s="24">
        <v>600</v>
      </c>
    </row>
    <row r="47" spans="1:5" ht="33">
      <c r="A47" s="35" t="s">
        <v>103</v>
      </c>
      <c r="B47" s="5" t="s">
        <v>31</v>
      </c>
      <c r="C47" s="46" t="s">
        <v>158</v>
      </c>
      <c r="D47" s="48">
        <v>15</v>
      </c>
      <c r="E47" s="48">
        <v>15</v>
      </c>
    </row>
    <row r="48" spans="1:5" ht="16.5">
      <c r="A48" s="35" t="s">
        <v>104</v>
      </c>
      <c r="B48" s="5" t="s">
        <v>31</v>
      </c>
      <c r="C48" s="46" t="s">
        <v>105</v>
      </c>
      <c r="D48" s="29">
        <v>11</v>
      </c>
      <c r="E48" s="29">
        <v>11</v>
      </c>
    </row>
    <row r="49" spans="1:5" ht="33">
      <c r="A49" s="34" t="s">
        <v>32</v>
      </c>
      <c r="B49" s="12">
        <v>906</v>
      </c>
      <c r="C49" s="45" t="s">
        <v>159</v>
      </c>
      <c r="D49" s="28">
        <f>D50+D51</f>
        <v>2870</v>
      </c>
      <c r="E49" s="28">
        <f>E50+E51</f>
        <v>2400</v>
      </c>
    </row>
    <row r="50" spans="1:5" ht="66">
      <c r="A50" s="35" t="s">
        <v>106</v>
      </c>
      <c r="B50" s="5">
        <v>906</v>
      </c>
      <c r="C50" s="46" t="s">
        <v>107</v>
      </c>
      <c r="D50" s="24">
        <v>2070</v>
      </c>
      <c r="E50" s="24">
        <v>1600</v>
      </c>
    </row>
    <row r="51" spans="1:5" ht="49.5">
      <c r="A51" s="35" t="s">
        <v>33</v>
      </c>
      <c r="B51" s="12">
        <v>906</v>
      </c>
      <c r="C51" s="46" t="s">
        <v>34</v>
      </c>
      <c r="D51" s="24">
        <v>800</v>
      </c>
      <c r="E51" s="24">
        <v>800</v>
      </c>
    </row>
    <row r="52" spans="1:5" ht="16.5" customHeight="1">
      <c r="A52" s="34" t="s">
        <v>128</v>
      </c>
      <c r="B52" s="5" t="s">
        <v>5</v>
      </c>
      <c r="C52" s="45" t="s">
        <v>35</v>
      </c>
      <c r="D52" s="22">
        <f>D53+D54+D55+D56+D57+D58+D63+D64+D65+D66</f>
        <v>1250.5</v>
      </c>
      <c r="E52" s="22">
        <f>E53+E54+E55+E56+E57+E58+E63+E64+E65+E66</f>
        <v>1250.5</v>
      </c>
    </row>
    <row r="53" spans="1:5" ht="72" hidden="1">
      <c r="A53" s="35" t="s">
        <v>129</v>
      </c>
      <c r="B53" s="5">
        <v>182</v>
      </c>
      <c r="C53" s="46" t="s">
        <v>36</v>
      </c>
      <c r="D53" s="24">
        <v>100</v>
      </c>
      <c r="E53" s="24">
        <v>100</v>
      </c>
    </row>
    <row r="54" spans="1:5" ht="49.5" hidden="1">
      <c r="A54" s="35" t="s">
        <v>37</v>
      </c>
      <c r="B54" s="5">
        <v>182</v>
      </c>
      <c r="C54" s="46" t="s">
        <v>38</v>
      </c>
      <c r="D54" s="24">
        <v>1</v>
      </c>
      <c r="E54" s="24">
        <v>1</v>
      </c>
    </row>
    <row r="55" spans="1:5" ht="0.75" customHeight="1" hidden="1">
      <c r="A55" s="35" t="s">
        <v>130</v>
      </c>
      <c r="B55" s="5">
        <v>182</v>
      </c>
      <c r="C55" s="46" t="s">
        <v>39</v>
      </c>
      <c r="D55" s="24">
        <v>0</v>
      </c>
      <c r="E55" s="24">
        <v>0</v>
      </c>
    </row>
    <row r="56" spans="1:5" ht="49.5" hidden="1">
      <c r="A56" s="36" t="s">
        <v>131</v>
      </c>
      <c r="B56" s="5" t="s">
        <v>40</v>
      </c>
      <c r="C56" s="47" t="s">
        <v>160</v>
      </c>
      <c r="D56" s="24">
        <v>75.5</v>
      </c>
      <c r="E56" s="24">
        <v>75.5</v>
      </c>
    </row>
    <row r="57" spans="1:5" ht="33" hidden="1">
      <c r="A57" s="35" t="s">
        <v>41</v>
      </c>
      <c r="B57" s="5">
        <v>901</v>
      </c>
      <c r="C57" s="46" t="s">
        <v>42</v>
      </c>
      <c r="D57" s="24">
        <v>1</v>
      </c>
      <c r="E57" s="24">
        <v>1</v>
      </c>
    </row>
    <row r="58" spans="1:5" ht="83.25" hidden="1">
      <c r="A58" s="35" t="s">
        <v>132</v>
      </c>
      <c r="B58" s="5" t="s">
        <v>9</v>
      </c>
      <c r="C58" s="46" t="s">
        <v>43</v>
      </c>
      <c r="D58" s="24">
        <f>D60+D61+D62</f>
        <v>163</v>
      </c>
      <c r="E58" s="24">
        <f>E60+E61+E62</f>
        <v>163</v>
      </c>
    </row>
    <row r="59" spans="1:5" ht="18.75" hidden="1">
      <c r="A59" s="13" t="s">
        <v>44</v>
      </c>
      <c r="B59" s="5"/>
      <c r="C59" s="6"/>
      <c r="D59" s="24"/>
      <c r="E59" s="24"/>
    </row>
    <row r="60" spans="1:5" ht="33" hidden="1">
      <c r="A60" s="35" t="s">
        <v>133</v>
      </c>
      <c r="B60" s="5" t="s">
        <v>31</v>
      </c>
      <c r="C60" s="46" t="s">
        <v>45</v>
      </c>
      <c r="D60" s="24">
        <v>0</v>
      </c>
      <c r="E60" s="24">
        <v>0</v>
      </c>
    </row>
    <row r="61" spans="1:5" ht="33" hidden="1">
      <c r="A61" s="35" t="s">
        <v>134</v>
      </c>
      <c r="B61" s="5" t="s">
        <v>46</v>
      </c>
      <c r="C61" s="46" t="s">
        <v>47</v>
      </c>
      <c r="D61" s="24">
        <v>150</v>
      </c>
      <c r="E61" s="24">
        <v>150</v>
      </c>
    </row>
    <row r="62" spans="1:5" ht="18.75" hidden="1">
      <c r="A62" s="35" t="s">
        <v>135</v>
      </c>
      <c r="B62" s="5" t="s">
        <v>48</v>
      </c>
      <c r="C62" s="46" t="s">
        <v>49</v>
      </c>
      <c r="D62" s="24">
        <v>13</v>
      </c>
      <c r="E62" s="24">
        <v>13</v>
      </c>
    </row>
    <row r="63" spans="1:5" ht="49.5" hidden="1">
      <c r="A63" s="35" t="s">
        <v>50</v>
      </c>
      <c r="B63" s="5"/>
      <c r="C63" s="46" t="s">
        <v>51</v>
      </c>
      <c r="D63" s="24">
        <v>50</v>
      </c>
      <c r="E63" s="24">
        <v>50</v>
      </c>
    </row>
    <row r="64" spans="1:5" ht="0.75" customHeight="1" hidden="1">
      <c r="A64" s="35" t="s">
        <v>108</v>
      </c>
      <c r="B64" s="5" t="s">
        <v>40</v>
      </c>
      <c r="C64" s="46" t="s">
        <v>109</v>
      </c>
      <c r="D64" s="24">
        <v>20</v>
      </c>
      <c r="E64" s="24">
        <v>20</v>
      </c>
    </row>
    <row r="65" spans="1:5" ht="49.5" hidden="1">
      <c r="A65" s="36" t="s">
        <v>110</v>
      </c>
      <c r="B65" s="5"/>
      <c r="C65" s="18" t="s">
        <v>111</v>
      </c>
      <c r="D65" s="24">
        <v>10</v>
      </c>
      <c r="E65" s="24">
        <v>10</v>
      </c>
    </row>
    <row r="66" spans="1:5" ht="33" hidden="1">
      <c r="A66" s="35" t="s">
        <v>52</v>
      </c>
      <c r="B66" s="5" t="s">
        <v>53</v>
      </c>
      <c r="C66" s="46" t="s">
        <v>54</v>
      </c>
      <c r="D66" s="24">
        <v>830</v>
      </c>
      <c r="E66" s="24">
        <v>830</v>
      </c>
    </row>
    <row r="67" spans="1:5" ht="18.75">
      <c r="A67" s="34" t="s">
        <v>136</v>
      </c>
      <c r="B67" s="5"/>
      <c r="C67" s="45" t="s">
        <v>161</v>
      </c>
      <c r="D67" s="30">
        <f>D68</f>
        <v>200</v>
      </c>
      <c r="E67" s="30">
        <f>E68</f>
        <v>200</v>
      </c>
    </row>
    <row r="68" spans="1:5" ht="18.75">
      <c r="A68" s="35" t="s">
        <v>137</v>
      </c>
      <c r="B68" s="5" t="s">
        <v>14</v>
      </c>
      <c r="C68" s="46" t="s">
        <v>55</v>
      </c>
      <c r="D68" s="31">
        <v>200</v>
      </c>
      <c r="E68" s="31">
        <v>200</v>
      </c>
    </row>
    <row r="69" spans="1:7" ht="18.75">
      <c r="A69" s="37" t="s">
        <v>56</v>
      </c>
      <c r="B69" s="14" t="s">
        <v>14</v>
      </c>
      <c r="C69" s="9" t="s">
        <v>162</v>
      </c>
      <c r="D69" s="30">
        <f>D74+D82+D97</f>
        <v>524544.6000000001</v>
      </c>
      <c r="E69" s="30">
        <f>E74+E82+E97</f>
        <v>561872</v>
      </c>
      <c r="G69" s="49">
        <f>E69-561872</f>
        <v>0</v>
      </c>
    </row>
    <row r="70" spans="1:5" ht="15.75" customHeight="1">
      <c r="A70" s="37" t="s">
        <v>57</v>
      </c>
      <c r="B70" s="14" t="s">
        <v>14</v>
      </c>
      <c r="C70" s="9" t="s">
        <v>163</v>
      </c>
      <c r="D70" s="31">
        <f>D72+D73</f>
        <v>0</v>
      </c>
      <c r="E70" s="31">
        <f>E72+E73</f>
        <v>0</v>
      </c>
    </row>
    <row r="71" spans="1:5" ht="18.75" hidden="1">
      <c r="A71" s="38" t="s">
        <v>44</v>
      </c>
      <c r="B71" s="9"/>
      <c r="C71" s="9"/>
      <c r="D71" s="31"/>
      <c r="E71" s="31"/>
    </row>
    <row r="72" spans="1:5" ht="33" hidden="1">
      <c r="A72" s="38" t="s">
        <v>58</v>
      </c>
      <c r="B72" s="9" t="s">
        <v>14</v>
      </c>
      <c r="C72" s="9" t="s">
        <v>59</v>
      </c>
      <c r="D72" s="31">
        <v>0</v>
      </c>
      <c r="E72" s="31">
        <v>0</v>
      </c>
    </row>
    <row r="73" spans="1:5" ht="33" hidden="1">
      <c r="A73" s="38" t="s">
        <v>60</v>
      </c>
      <c r="B73" s="9" t="s">
        <v>14</v>
      </c>
      <c r="C73" s="9" t="s">
        <v>61</v>
      </c>
      <c r="D73" s="31">
        <v>0</v>
      </c>
      <c r="E73" s="31">
        <v>0</v>
      </c>
    </row>
    <row r="74" spans="1:5" ht="18" customHeight="1">
      <c r="A74" s="37" t="s">
        <v>62</v>
      </c>
      <c r="B74" s="14" t="s">
        <v>14</v>
      </c>
      <c r="C74" s="9" t="s">
        <v>164</v>
      </c>
      <c r="D74" s="31">
        <f>D76+D77+D78+D79+D80+D81</f>
        <v>0</v>
      </c>
      <c r="E74" s="31">
        <f>E76+E77+E78+E79+E80+E81</f>
        <v>0</v>
      </c>
    </row>
    <row r="75" spans="1:5" ht="18.75" hidden="1">
      <c r="A75" s="38" t="s">
        <v>44</v>
      </c>
      <c r="B75" s="9" t="s">
        <v>14</v>
      </c>
      <c r="C75" s="9"/>
      <c r="D75" s="31"/>
      <c r="E75" s="31"/>
    </row>
    <row r="76" spans="1:5" ht="49.5" hidden="1">
      <c r="A76" s="38" t="s">
        <v>63</v>
      </c>
      <c r="B76" s="9" t="s">
        <v>14</v>
      </c>
      <c r="C76" s="9" t="s">
        <v>64</v>
      </c>
      <c r="D76" s="31">
        <v>0</v>
      </c>
      <c r="E76" s="31">
        <v>0</v>
      </c>
    </row>
    <row r="77" spans="1:5" ht="33" hidden="1">
      <c r="A77" s="38" t="s">
        <v>66</v>
      </c>
      <c r="B77" s="9" t="s">
        <v>14</v>
      </c>
      <c r="C77" s="9" t="s">
        <v>64</v>
      </c>
      <c r="D77" s="31">
        <v>0</v>
      </c>
      <c r="E77" s="31">
        <v>0</v>
      </c>
    </row>
    <row r="78" spans="1:5" ht="33" hidden="1">
      <c r="A78" s="38" t="s">
        <v>67</v>
      </c>
      <c r="B78" s="9" t="s">
        <v>14</v>
      </c>
      <c r="C78" s="9" t="s">
        <v>64</v>
      </c>
      <c r="D78" s="31">
        <v>0</v>
      </c>
      <c r="E78" s="31">
        <v>0</v>
      </c>
    </row>
    <row r="79" spans="1:5" ht="49.5" hidden="1">
      <c r="A79" s="38" t="s">
        <v>68</v>
      </c>
      <c r="B79" s="9" t="s">
        <v>14</v>
      </c>
      <c r="C79" s="9" t="s">
        <v>69</v>
      </c>
      <c r="D79" s="31">
        <v>0</v>
      </c>
      <c r="E79" s="31">
        <v>0</v>
      </c>
    </row>
    <row r="80" spans="1:5" ht="33" hidden="1">
      <c r="A80" s="38" t="s">
        <v>70</v>
      </c>
      <c r="B80" s="9" t="s">
        <v>14</v>
      </c>
      <c r="C80" s="9" t="s">
        <v>64</v>
      </c>
      <c r="D80" s="31">
        <v>0</v>
      </c>
      <c r="E80" s="31">
        <v>0</v>
      </c>
    </row>
    <row r="81" spans="1:5" ht="49.5" hidden="1">
      <c r="A81" s="39" t="s">
        <v>138</v>
      </c>
      <c r="B81" s="9">
        <v>901</v>
      </c>
      <c r="C81" s="9" t="s">
        <v>64</v>
      </c>
      <c r="D81" s="31">
        <v>0</v>
      </c>
      <c r="E81" s="31">
        <v>0</v>
      </c>
    </row>
    <row r="82" spans="1:5" ht="18.75">
      <c r="A82" s="37" t="s">
        <v>71</v>
      </c>
      <c r="B82" s="14" t="s">
        <v>14</v>
      </c>
      <c r="C82" s="9" t="s">
        <v>165</v>
      </c>
      <c r="D82" s="30">
        <f>D84+D85+D87+D88+D89+D90+D91+D92+D93+D94+D95+D96</f>
        <v>520419.60000000003</v>
      </c>
      <c r="E82" s="30">
        <f>E84+E85+E87+E88+E89+E90+E91+E92+E93+E94+E95+E96</f>
        <v>557747</v>
      </c>
    </row>
    <row r="83" spans="1:5" ht="18.75">
      <c r="A83" s="38" t="s">
        <v>44</v>
      </c>
      <c r="B83" s="9" t="s">
        <v>14</v>
      </c>
      <c r="C83" s="9"/>
      <c r="D83" s="31"/>
      <c r="E83" s="31"/>
    </row>
    <row r="84" spans="1:5" ht="33">
      <c r="A84" s="38" t="s">
        <v>178</v>
      </c>
      <c r="B84" s="9" t="s">
        <v>14</v>
      </c>
      <c r="C84" s="9" t="s">
        <v>166</v>
      </c>
      <c r="D84" s="31">
        <v>0</v>
      </c>
      <c r="E84" s="31">
        <v>7.7</v>
      </c>
    </row>
    <row r="85" spans="1:5" ht="33">
      <c r="A85" s="40" t="s">
        <v>93</v>
      </c>
      <c r="B85" s="9" t="s">
        <v>14</v>
      </c>
      <c r="C85" s="9" t="s">
        <v>72</v>
      </c>
      <c r="D85" s="31">
        <v>22433.6</v>
      </c>
      <c r="E85" s="31">
        <v>22433.6</v>
      </c>
    </row>
    <row r="86" spans="1:5" ht="18.75">
      <c r="A86" s="38" t="s">
        <v>73</v>
      </c>
      <c r="B86" s="9" t="s">
        <v>14</v>
      </c>
      <c r="C86" s="9" t="s">
        <v>74</v>
      </c>
      <c r="D86" s="31">
        <f>D88+D89+D90+D91+D92+D93</f>
        <v>10815.8</v>
      </c>
      <c r="E86" s="31">
        <f>E88+E89+E90+E91+E92+E93</f>
        <v>10841.7</v>
      </c>
    </row>
    <row r="87" spans="1:5" ht="18.75">
      <c r="A87" s="38" t="s">
        <v>44</v>
      </c>
      <c r="B87" s="9" t="s">
        <v>14</v>
      </c>
      <c r="C87" s="9"/>
      <c r="D87" s="31"/>
      <c r="E87" s="31"/>
    </row>
    <row r="88" spans="1:5" ht="49.5">
      <c r="A88" s="40" t="s">
        <v>88</v>
      </c>
      <c r="B88" s="9" t="s">
        <v>14</v>
      </c>
      <c r="C88" s="9" t="s">
        <v>74</v>
      </c>
      <c r="D88" s="31">
        <v>2044</v>
      </c>
      <c r="E88" s="31">
        <v>2044</v>
      </c>
    </row>
    <row r="89" spans="1:5" ht="49.5">
      <c r="A89" s="40" t="s">
        <v>90</v>
      </c>
      <c r="B89" s="9" t="s">
        <v>14</v>
      </c>
      <c r="C89" s="9" t="s">
        <v>74</v>
      </c>
      <c r="D89" s="31">
        <v>1219.2</v>
      </c>
      <c r="E89" s="31">
        <v>1219.2</v>
      </c>
    </row>
    <row r="90" spans="1:5" ht="33">
      <c r="A90" s="40" t="s">
        <v>94</v>
      </c>
      <c r="B90" s="9" t="s">
        <v>14</v>
      </c>
      <c r="C90" s="9" t="s">
        <v>74</v>
      </c>
      <c r="D90" s="31">
        <v>1274.7</v>
      </c>
      <c r="E90" s="31">
        <v>1274.7</v>
      </c>
    </row>
    <row r="91" spans="1:5" ht="33">
      <c r="A91" s="40" t="s">
        <v>91</v>
      </c>
      <c r="B91" s="9" t="s">
        <v>14</v>
      </c>
      <c r="C91" s="9" t="s">
        <v>74</v>
      </c>
      <c r="D91" s="31">
        <v>453.9</v>
      </c>
      <c r="E91" s="31">
        <v>479.8</v>
      </c>
    </row>
    <row r="92" spans="1:5" ht="18.75">
      <c r="A92" s="40" t="s">
        <v>89</v>
      </c>
      <c r="B92" s="9" t="s">
        <v>14</v>
      </c>
      <c r="C92" s="9" t="s">
        <v>74</v>
      </c>
      <c r="D92" s="31">
        <v>637.3</v>
      </c>
      <c r="E92" s="31">
        <v>637.3</v>
      </c>
    </row>
    <row r="93" spans="1:5" ht="33">
      <c r="A93" s="40" t="s">
        <v>92</v>
      </c>
      <c r="B93" s="9" t="s">
        <v>14</v>
      </c>
      <c r="C93" s="9" t="s">
        <v>74</v>
      </c>
      <c r="D93" s="31">
        <v>5186.7</v>
      </c>
      <c r="E93" s="31">
        <v>5186.7</v>
      </c>
    </row>
    <row r="94" spans="1:5" ht="82.5">
      <c r="A94" s="41" t="s">
        <v>95</v>
      </c>
      <c r="B94" s="9" t="s">
        <v>14</v>
      </c>
      <c r="C94" s="9" t="s">
        <v>75</v>
      </c>
      <c r="D94" s="31">
        <v>340604.5</v>
      </c>
      <c r="E94" s="31">
        <v>366762.6</v>
      </c>
    </row>
    <row r="95" spans="1:5" ht="66" hidden="1">
      <c r="A95" s="38" t="s">
        <v>76</v>
      </c>
      <c r="B95" s="9" t="s">
        <v>14</v>
      </c>
      <c r="C95" s="9" t="s">
        <v>77</v>
      </c>
      <c r="D95" s="31">
        <v>0</v>
      </c>
      <c r="E95" s="31">
        <v>0</v>
      </c>
    </row>
    <row r="96" spans="1:5" ht="49.5">
      <c r="A96" s="40" t="s">
        <v>96</v>
      </c>
      <c r="B96" s="9" t="s">
        <v>14</v>
      </c>
      <c r="C96" s="9" t="s">
        <v>75</v>
      </c>
      <c r="D96" s="31">
        <v>146565.7</v>
      </c>
      <c r="E96" s="31">
        <v>157701.4</v>
      </c>
    </row>
    <row r="97" spans="1:5" ht="18.75">
      <c r="A97" s="37" t="s">
        <v>78</v>
      </c>
      <c r="B97" s="14" t="s">
        <v>14</v>
      </c>
      <c r="C97" s="9" t="s">
        <v>167</v>
      </c>
      <c r="D97" s="30">
        <f>D98+D99+D100+D101+D102</f>
        <v>4125</v>
      </c>
      <c r="E97" s="30">
        <f>E98+E99+E100+E101+E102</f>
        <v>4125</v>
      </c>
    </row>
    <row r="98" spans="1:5" ht="164.25" customHeight="1">
      <c r="A98" s="42" t="s">
        <v>87</v>
      </c>
      <c r="B98" s="9">
        <v>901</v>
      </c>
      <c r="C98" s="9" t="s">
        <v>65</v>
      </c>
      <c r="D98" s="31">
        <v>4125</v>
      </c>
      <c r="E98" s="31">
        <v>4125</v>
      </c>
    </row>
    <row r="99" spans="1:5" ht="30.75" customHeight="1" hidden="1">
      <c r="A99" s="38" t="s">
        <v>79</v>
      </c>
      <c r="B99" s="9" t="s">
        <v>14</v>
      </c>
      <c r="C99" s="9" t="s">
        <v>80</v>
      </c>
      <c r="D99" s="31">
        <v>0</v>
      </c>
      <c r="E99" s="31">
        <v>0</v>
      </c>
    </row>
    <row r="100" spans="1:5" ht="33" hidden="1">
      <c r="A100" s="38" t="s">
        <v>79</v>
      </c>
      <c r="B100" s="9" t="s">
        <v>14</v>
      </c>
      <c r="C100" s="9" t="s">
        <v>80</v>
      </c>
      <c r="D100" s="31">
        <v>0</v>
      </c>
      <c r="E100" s="31">
        <v>0</v>
      </c>
    </row>
    <row r="101" spans="1:5" ht="49.5" hidden="1">
      <c r="A101" s="38" t="s">
        <v>81</v>
      </c>
      <c r="B101" s="15" t="s">
        <v>14</v>
      </c>
      <c r="C101" s="15" t="s">
        <v>82</v>
      </c>
      <c r="D101" s="31">
        <v>0</v>
      </c>
      <c r="E101" s="31">
        <v>0</v>
      </c>
    </row>
    <row r="102" spans="1:5" ht="0.75" customHeight="1" hidden="1">
      <c r="A102" s="38" t="s">
        <v>83</v>
      </c>
      <c r="B102" s="15" t="s">
        <v>14</v>
      </c>
      <c r="C102" s="15" t="s">
        <v>84</v>
      </c>
      <c r="D102" s="31">
        <v>0</v>
      </c>
      <c r="E102" s="31">
        <v>0</v>
      </c>
    </row>
    <row r="103" spans="1:5" ht="18.75">
      <c r="A103" s="43" t="s">
        <v>85</v>
      </c>
      <c r="B103" s="16"/>
      <c r="C103" s="16"/>
      <c r="D103" s="30">
        <f>D14+D69</f>
        <v>803615.0000000001</v>
      </c>
      <c r="E103" s="30">
        <f>E14+E69</f>
        <v>856789.9</v>
      </c>
    </row>
    <row r="104" spans="1:3" ht="12.75">
      <c r="A104" s="17"/>
      <c r="B104" s="17"/>
      <c r="C104" s="17"/>
    </row>
    <row r="105" spans="1:5" ht="12.75">
      <c r="A105" s="17" t="s">
        <v>86</v>
      </c>
      <c r="B105" s="17"/>
      <c r="C105" s="17"/>
      <c r="D105" s="21"/>
      <c r="E105" s="21"/>
    </row>
    <row r="106" spans="1:3" ht="12.75">
      <c r="A106" s="17"/>
      <c r="B106" s="17"/>
      <c r="C106" s="17"/>
    </row>
    <row r="107" spans="1:4" ht="15.75">
      <c r="A107" s="51" t="s">
        <v>175</v>
      </c>
      <c r="B107" s="52"/>
      <c r="C107" s="53"/>
      <c r="D107" s="53"/>
    </row>
    <row r="108" spans="1:4" ht="15.75">
      <c r="A108" s="51" t="s">
        <v>176</v>
      </c>
      <c r="B108" s="54"/>
      <c r="C108" s="55"/>
      <c r="D108" s="56" t="s">
        <v>177</v>
      </c>
    </row>
  </sheetData>
  <mergeCells count="6">
    <mergeCell ref="A9:E9"/>
    <mergeCell ref="A10:E10"/>
    <mergeCell ref="E12:E13"/>
    <mergeCell ref="D12:D13"/>
    <mergeCell ref="A12:A13"/>
    <mergeCell ref="B12:C12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ShargorodskayaVA</cp:lastModifiedBy>
  <cp:lastPrinted>2013-11-14T02:57:22Z</cp:lastPrinted>
  <dcterms:created xsi:type="dcterms:W3CDTF">2012-11-12T07:18:11Z</dcterms:created>
  <dcterms:modified xsi:type="dcterms:W3CDTF">2013-12-25T04:10:22Z</dcterms:modified>
  <cp:category/>
  <cp:version/>
  <cp:contentType/>
  <cp:contentStatus/>
</cp:coreProperties>
</file>